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Работа Claud\projects\finetic\materialy\due-diligence\"/>
    </mc:Choice>
  </mc:AlternateContent>
  <xr:revisionPtr revIDLastSave="0" documentId="13_ncr:1_{D7B7A3AC-F298-45EF-BA12-002EB693F2D7}" xr6:coauthVersionLast="47" xr6:coauthVersionMax="47" xr10:uidLastSave="{00000000-0000-0000-0000-000000000000}"/>
  <workbookProtection workbookAlgorithmName="SHA-512" workbookHashValue="ztJSXHbTseREeQUlbLFhvh4xc/A9WQllztdFmMKLGCJvYnVRf7+fGO3o0zWXSnEGVg+x4f6RrNPFAGMXXSJoew==" workbookSaltValue="pMMyn2AiUKOsmHmAsP1KtA==" workbookSpinCount="100000" lockStructure="1"/>
  <bookViews>
    <workbookView xWindow="-108" yWindow="-108" windowWidth="23256" windowHeight="12456" xr2:uid="{00000000-000D-0000-FFFF-FFFF00000000}"/>
  </bookViews>
  <sheets>
    <sheet name="Instructions" sheetId="1" r:id="rId1"/>
    <sheet name="Checklist" sheetId="2" r:id="rId2"/>
    <sheet name="Summary" sheetId="3" r:id="rId3"/>
  </sheets>
  <definedNames>
    <definedName name="_xlnm._FilterDatabase" localSheetId="1" hidden="1">Checklist!$A$3:$G$43</definedName>
    <definedName name="_xlnm.Print_Titles" localSheetId="1">Checklist!$3:$3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D15" i="3"/>
  <c r="C15" i="3"/>
  <c r="B15" i="3"/>
  <c r="E14" i="3"/>
  <c r="D14" i="3"/>
  <c r="C14" i="3"/>
  <c r="B14" i="3"/>
  <c r="E13" i="3"/>
  <c r="D13" i="3"/>
  <c r="C13" i="3"/>
  <c r="B13" i="3"/>
  <c r="E12" i="3"/>
  <c r="D12" i="3"/>
  <c r="C12" i="3"/>
  <c r="B12" i="3"/>
  <c r="E11" i="3"/>
  <c r="D11" i="3"/>
  <c r="C11" i="3"/>
  <c r="B11" i="3"/>
  <c r="E10" i="3"/>
  <c r="D10" i="3"/>
  <c r="C10" i="3"/>
  <c r="B10" i="3"/>
  <c r="E9" i="3"/>
  <c r="D9" i="3"/>
  <c r="C9" i="3"/>
  <c r="B9" i="3"/>
  <c r="E8" i="3"/>
  <c r="D8" i="3"/>
  <c r="C8" i="3"/>
  <c r="B8" i="3"/>
  <c r="E7" i="3"/>
  <c r="D7" i="3"/>
  <c r="C7" i="3"/>
  <c r="B7" i="3"/>
  <c r="E6" i="3"/>
  <c r="D6" i="3"/>
  <c r="C6" i="3"/>
  <c r="B6" i="3"/>
  <c r="E5" i="3"/>
  <c r="D5" i="3"/>
  <c r="C5" i="3"/>
  <c r="B5" i="3"/>
  <c r="E4" i="3"/>
  <c r="E16" i="3" s="1"/>
  <c r="D4" i="3"/>
  <c r="D16" i="3" s="1"/>
  <c r="C4" i="3"/>
  <c r="C16" i="3" s="1"/>
  <c r="B4" i="3"/>
  <c r="B16" i="3" s="1"/>
</calcChain>
</file>

<file path=xl/sharedStrings.xml><?xml version="1.0" encoding="utf-8"?>
<sst xmlns="http://schemas.openxmlformats.org/spreadsheetml/2006/main" count="255" uniqueCount="164">
  <si>
    <t>Financial due diligence checklist for buying a business in Spain — Finetic Consulting</t>
  </si>
  <si>
    <t>Finetic Consulting contacts</t>
  </si>
  <si>
    <t>Questions about this material or need help with your project? Write to us or book a free 15–30 minute intro meeting.</t>
  </si>
  <si>
    <t>Website: finetic.consulting/en</t>
  </si>
  <si>
    <t>Book a meeting: finetic.consulting/en/contacts</t>
  </si>
  <si>
    <t>E-mail: hello@finetic.consulting</t>
  </si>
  <si>
    <t>Phone and WhatsApp: +34 604 47 00 91</t>
  </si>
  <si>
    <t>LinkedIn: linkedin.com/company/finetic-consulting</t>
  </si>
  <si>
    <t>Facebook: facebook.com/finetic.consulting</t>
  </si>
  <si>
    <t>YouTube: youtube.com/@fineticconsulting</t>
  </si>
  <si>
    <t>Office: Av. dels Mariners de la Vila Joiosa, 1, 03570 Villajoyosa (Alicante)</t>
  </si>
  <si>
    <t>Who it is for: a buyer of a business (traspaso) or of shares in a Spanish SL — before the deposit and before signing.</t>
  </si>
  <si>
    <t>How to use: on the "Checklist" sheet, request the documents from the seller and track the status in the yellow column. The "Summary" sheet counts closed items and problems.</t>
  </si>
  <si>
    <t>"What we look for" says what to check in the document; "Red flag" says what should worry you.</t>
  </si>
  <si>
    <t>For a traspaso some company items (articles, register of members) do not apply — mark them "Not applicable".</t>
  </si>
  <si>
    <t>Important: when you buy a business, the previous owner's tax debts can pass to you (art. 42.1.c of the General Tax Act). A tax office certificate of debts limits that liability (art. 175.2); it is issued with the seller's consent within three months. Employees transfer with their rights, and the old and new owners are jointly liable for three years for employment debts that arose before the transfer (art. 44.3 of the Workers' Statute).</t>
  </si>
  <si>
    <t>The checklist is a financial review tool, not a legal opinion: the contract, title to assets and disputes are checked by your abogado, taxes by a tax adviser.</t>
  </si>
  <si>
    <t>More on the review and the service: https://finetic.consulting/en/services/due-diligence-spain/ · for a bar, café or shop: https://finetic.consulting/en/services/traspaso-audit/</t>
  </si>
  <si>
    <t>#</t>
  </si>
  <si>
    <t>Section</t>
  </si>
  <si>
    <t>Document or question</t>
  </si>
  <si>
    <t>What we look for</t>
  </si>
  <si>
    <t>Red flag</t>
  </si>
  <si>
    <t>Status</t>
  </si>
  <si>
    <t>Comment</t>
  </si>
  <si>
    <t>Company and owners</t>
  </si>
  <si>
    <t>Deed of incorporation and articles (escritura de constitución, estatutos), Commercial Registry extract (nota simple del Registro Mercantil)</t>
  </si>
  <si>
    <t>Who owns and who signs; share capital; restrictions on share transfers</t>
  </si>
  <si>
    <t>The seller is not the sole owner; the articles require other members' consent or give pre-emption rights</t>
  </si>
  <si>
    <t>Not requested</t>
  </si>
  <si>
    <t>Register of members (libro registro de socios) and recent share transfer deeds</t>
  </si>
  <si>
    <t>Members match the register; shares transferred before a notary</t>
  </si>
  <si>
    <t>Shares transferred by private agreement, without a public deed</t>
  </si>
  <si>
    <t>Powers of attorney and directors' authority (poderes)</t>
  </si>
  <si>
    <t>Who may sign the deal for the company</t>
  </si>
  <si>
    <t>Live powers of attorney for third parties the seller did not mention</t>
  </si>
  <si>
    <t>Shareholders' agreement (pacto de socios), if any</t>
  </si>
  <si>
    <t>Other members' rights on a sale: tag-along, drag-along, pre-emption</t>
  </si>
  <si>
    <t>Terms that block the deal or make it more expensive</t>
  </si>
  <si>
    <t>Accounts</t>
  </si>
  <si>
    <t>Annual accounts for 3 years filed with the Commercial Registry (cuentas anuales)</t>
  </si>
  <si>
    <t>Revenue, profit, own funds by year</t>
  </si>
  <si>
    <t>Accounts not filed or filed late; losses with negative own funds</t>
  </si>
  <si>
    <t>Trial balance (balance de sumas y saldos) and general ledger for the current year</t>
  </si>
  <si>
    <t>Accounts match the books; large one-off entries</t>
  </si>
  <si>
    <t>Unexplained differences from the annual accounts</t>
  </si>
  <si>
    <t>Monthly management accounts for 24–36 months</t>
  </si>
  <si>
    <t>Seasonality, trend, best and worst months</t>
  </si>
  <si>
    <t>Only annual figures, or only the "best month"</t>
  </si>
  <si>
    <t>Auditor's report, if audited</t>
  </si>
  <si>
    <t>Auditor's qualifications</t>
  </si>
  <si>
    <t>Qualified opinion or disclaimer</t>
  </si>
  <si>
    <t>Revenue and customers</t>
  </si>
  <si>
    <t>Revenue by customer and by month</t>
  </si>
  <si>
    <t>Share of the top 10 customers; repeat sales</t>
  </si>
  <si>
    <t>One customer brings in more than 20–30% of revenue</t>
  </si>
  <si>
    <t>Contracts with key customers</t>
  </si>
  <si>
    <t>Term, termination, change of control</t>
  </si>
  <si>
    <t>A customer may terminate on a change of owner</t>
  </si>
  <si>
    <t>Receivables ageing (antigüedad de saldos de clientes)</t>
  </si>
  <si>
    <t>How much customers owe and for how long</t>
  </si>
  <si>
    <t>Debts over 90 days still carried as assets</t>
  </si>
  <si>
    <t>Revenue reconciled with bank statements and card terminals (TPV)</t>
  </si>
  <si>
    <t>Whether revenue is backed by money received</t>
  </si>
  <si>
    <t>"Cash" revenue not visible in the bank or the books</t>
  </si>
  <si>
    <t>Costs and suppliers</t>
  </si>
  <si>
    <t>Costs by line for 3 years and the current year</t>
  </si>
  <si>
    <t>Cost structure and its trend</t>
  </si>
  <si>
    <t>A sharp cost cut in the last year before the sale</t>
  </si>
  <si>
    <t>Contracts with key suppliers</t>
  </si>
  <si>
    <t>Prices, exclusivity, termination</t>
  </si>
  <si>
    <t>Dependence on one supplier; favourable terms that leave with the seller</t>
  </si>
  <si>
    <t>Payables ageing (antigüedad de saldos de proveedores)</t>
  </si>
  <si>
    <t>Whom the company owes, how much and how overdue</t>
  </si>
  <si>
    <t>Overdue supplier debts put off "until the sale"</t>
  </si>
  <si>
    <t>Profit normalisation</t>
  </si>
  <si>
    <t>Owner's salary and expenses, related-party transactions</t>
  </si>
  <si>
    <t>What changes after the owner leaves: manager's salary, rent paid to a relative, personal expenses</t>
  </si>
  <si>
    <t>The owner works unpaid or runs personal expenses through the company</t>
  </si>
  <si>
    <t>One-off income and costs over 3 years</t>
  </si>
  <si>
    <t>What to exclude from profit for the valuation</t>
  </si>
  <si>
    <t>One-off income presented as recurring</t>
  </si>
  <si>
    <t>Bank and debt</t>
  </si>
  <si>
    <t>Bank statements for all accounts for 12–36 months</t>
  </si>
  <si>
    <t>Cash movements, balances, customer receipts</t>
  </si>
  <si>
    <t>Accounts not recorded in the books</t>
  </si>
  <si>
    <t>Loans, credit lines, ICO loans, leasing and renting (pólizas, préstamos, leasing, renting)</t>
  </si>
  <si>
    <t>Outstanding balance, schedule, security and guarantees</t>
  </si>
  <si>
    <t>Hidden debt; owner guarantees the bank will want replaced</t>
  </si>
  <si>
    <t>Guarantees given by the company (avales)</t>
  </si>
  <si>
    <t>Whose obligations the company stands behind</t>
  </si>
  <si>
    <t>Guarantees of related companies' debts</t>
  </si>
  <si>
    <t>Taxes</t>
  </si>
  <si>
    <t>VAT returns: forms 303 and annual 390 for 3 years</t>
  </si>
  <si>
    <t>Whether VAT matches revenue in the accounts</t>
  </si>
  <si>
    <t>Revenue in the VAT returns lower than in the seller's presentation</t>
  </si>
  <si>
    <t>Corporate tax: form 200 for 3 years</t>
  </si>
  <si>
    <t>Tax base and adjustments</t>
  </si>
  <si>
    <t>Pending tax disputes, large adjustments</t>
  </si>
  <si>
    <t>Income tax withholdings: forms 111 and 190; form 347 (third-party transactions)</t>
  </si>
  <si>
    <t>Withholdings on salaries and rent were paid</t>
  </si>
  <si>
    <t>Unpaid withholdings — they pass to the buyer with the business</t>
  </si>
  <si>
    <t>Tax office certificate of no debts (certificado de estar al corriente)</t>
  </si>
  <si>
    <t>No debts to the tax office</t>
  </si>
  <si>
    <t>The seller refuses to request it</t>
  </si>
  <si>
    <t>Tax office certificate of debts for a business buyer (art. 175.2 of the General Tax Act)</t>
  </si>
  <si>
    <t>Limits the buyer's liability to the amounts stated in it</t>
  </si>
  <si>
    <t>The seller will not consent to the request</t>
  </si>
  <si>
    <t>Tax inspections and demands over the last 4 years</t>
  </si>
  <si>
    <t>Open inspections, penalties, payment plans</t>
  </si>
  <si>
    <t>An open inspection the seller did not mention</t>
  </si>
  <si>
    <t>Staff</t>
  </si>
  <si>
    <t>Staff list and contribution statements (RNT — relación nominal de trabajadores, RLC — recibo de liquidación de cotizaciones)</t>
  </si>
  <si>
    <t>Headcount, salaries, match with the books</t>
  </si>
  <si>
    <t>Undeclared staff or part-time contracts for full-time work</t>
  </si>
  <si>
    <t>Employment contracts and the applicable collective agreement (convenio colectivo)</t>
  </si>
  <si>
    <t>Seniority, allowances, holidays, pay reviews under the agreement</t>
  </si>
  <si>
    <t>Pay below the collective agreement — a debt to employees</t>
  </si>
  <si>
    <t>Social Security certificate of no debts (certificado de estar al corriente)</t>
  </si>
  <si>
    <t>Contributions paid</t>
  </si>
  <si>
    <t>Arrears or a payment plan for contributions</t>
  </si>
  <si>
    <t>Accrued but unpaid amounts: holiday pay, extra payments (pagas extra), bonuses</t>
  </si>
  <si>
    <t>What the company owes employees at the deal date</t>
  </si>
  <si>
    <t>Obligations to employees not reflected in the price</t>
  </si>
  <si>
    <t>Employment disputes, dismissals over 3 years, labour inspection</t>
  </si>
  <si>
    <t>Open claims and orders</t>
  </si>
  <si>
    <t>Employee claims or mass dismissals before the sale</t>
  </si>
  <si>
    <t>Assets</t>
  </si>
  <si>
    <t>Fixed asset register and condition (inventario de inmovilizado)</t>
  </si>
  <si>
    <t>What really exists and in what condition</t>
  </si>
  <si>
    <t>Equipment leased or owned by third parties</t>
  </si>
  <si>
    <t>Inventory: stock levels and valuation method</t>
  </si>
  <si>
    <t>Slow-moving stock and overvaluation</t>
  </si>
  <si>
    <t>Warehouse stock does not match the books</t>
  </si>
  <si>
    <t>Rights to the trademark, domain, website, software</t>
  </si>
  <si>
    <t>Registered to the company, not the owner</t>
  </si>
  <si>
    <t>Brand or website registered to the seller personally</t>
  </si>
  <si>
    <t>Lease and licences</t>
  </si>
  <si>
    <t>Premises lease (contrato de arrendamiento) and recent payments</t>
  </si>
  <si>
    <t>Term, renewal, rent increases, transfer terms</t>
  </si>
  <si>
    <t>Short term with no renewal; transfer prohibited; rent arrears</t>
  </si>
  <si>
    <t>Activity licence (licencia de actividad / apertura) and permits: terrace, health</t>
  </si>
  <si>
    <t>In whose name, whether it can be transferred</t>
  </si>
  <si>
    <t>Licence does not match the actual activity; town hall fines</t>
  </si>
  <si>
    <t>Liabilities and risks</t>
  </si>
  <si>
    <t>Court and administrative disputes, customer claims</t>
  </si>
  <si>
    <t>Open cases and their possible cost</t>
  </si>
  <si>
    <t>Disputes you only learn about from public sources</t>
  </si>
  <si>
    <t>Subsidies and grants received over 4 years</t>
  </si>
  <si>
    <t>Conditions that still have to be met</t>
  </si>
  <si>
    <t>Risk of repaying a subsidy on a change of owner or closure</t>
  </si>
  <si>
    <t>Insurance policies</t>
  </si>
  <si>
    <t>Cover for liability, property, staff</t>
  </si>
  <si>
    <t>Policies expire on the deal date</t>
  </si>
  <si>
    <t>The deal</t>
  </si>
  <si>
    <t>Price and payment terms, holdback, seller warranties</t>
  </si>
  <si>
    <t>How the identified risks are protected</t>
  </si>
  <si>
    <t>The seller wants the full price at once with no warranties</t>
  </si>
  <si>
    <t>Items</t>
  </si>
  <si>
    <t>Checked</t>
  </si>
  <si>
    <t>Problem</t>
  </si>
  <si>
    <t>Not yet received</t>
  </si>
  <si>
    <t>Total</t>
  </si>
  <si>
    <t>Finetic Consulting · finetic.consulting · hello@finetic.consulting · WhatsApp +34 604 47 00 91 — questions and booking a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</si>
</sst>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111B27"/>
      <name val="Calibri"/>
      <family val="2"/>
    </font>
    <font>
      <b/>
      <sz val="13"/>
      <color rgb="FF111B27"/>
      <name val="Calibri"/>
      <family val="2"/>
    </font>
    <font>
      <u/>
      <sz val="11"/>
      <color rgb="FF0071BC"/>
      <name val="Calibri"/>
      <family val="2"/>
    </font>
    <font>
      <b/>
      <sz val="11"/>
      <color rgb="FFFFFFFF"/>
      <name val="Calibri"/>
      <family val="2"/>
    </font>
    <font>
      <b/>
      <sz val="11"/>
      <color rgb="FF111B27"/>
      <name val="Calibri"/>
      <family val="2"/>
    </font>
    <font>
      <sz val="11"/>
      <color rgb="FF9E4433"/>
      <name val="Calibri"/>
      <family val="2"/>
    </font>
    <font>
      <sz val="11"/>
      <color rgb="FF8FA1B0"/>
      <name val="Calibri"/>
      <family val="2"/>
    </font>
    <font>
      <b/>
      <sz val="11"/>
      <name val="Calibri"/>
      <family val="2"/>
    </font>
    <font>
      <u/>
      <sz val="11"/>
      <color theme="10"/>
      <name val="Calibri"/>
      <family val="2"/>
      <scheme val="minor"/>
    </font>
    <font>
      <u/>
      <sz val="10"/>
      <color rgb="FF0071BC"/>
      <name val="Calibri"/>
      <family val="2"/>
      <scheme val="minor"/>
    </font>
  </fonts>
  <fills count="4">
    <fill>
      <patternFill patternType="none"/>
    </fill>
    <fill>
      <patternFill patternType="gray125"/>
    </fill>
    <fill>
      <patternFill patternType="solid">
        <fgColor rgb="FF111B27"/>
      </patternFill>
    </fill>
    <fill>
      <patternFill patternType="solid">
        <fgColor rgb="FFFFF4C2"/>
      </patternFill>
    </fill>
  </fills>
  <borders count="2">
    <border>
      <left/>
      <right/>
      <top/>
      <bottom/>
      <diagonal/>
    </border>
    <border>
      <left style="thin">
        <color rgb="FFC5CFDB"/>
      </left>
      <right style="thin">
        <color rgb="FFC5CFDB"/>
      </right>
      <top style="thin">
        <color rgb="FFC5CFDB"/>
      </top>
      <bottom style="thin">
        <color rgb="FFC5CFDB"/>
      </bottom>
      <diagonal/>
    </border>
  </borders>
  <cellStyleXfs count="2">
    <xf numFmtId="0" fontId="0" fillId="0" borderId="0"/>
    <xf numFmtId="0" fontId="9" fillId="0" borderId="0" applyNumberFormat="0" applyFill="0" applyBorder="0" applyAlignment="0" applyProtection="0"/>
  </cellStyleXfs>
  <cellXfs count="21">
    <xf numFmtId="0" fontId="0" fillId="0" borderId="0" xfId="0"/>
    <xf numFmtId="0" fontId="1" fillId="0" borderId="0" xfId="0" applyFont="1" applyProtection="1"/>
    <xf numFmtId="0" fontId="0" fillId="0" borderId="0" xfId="0" applyProtection="1"/>
    <xf numFmtId="0" fontId="2" fillId="0" borderId="0" xfId="0" applyFont="1" applyProtection="1"/>
    <xf numFmtId="0" fontId="3" fillId="0" borderId="0" xfId="0" applyFont="1" applyProtection="1"/>
    <xf numFmtId="0" fontId="0" fillId="0" borderId="0" xfId="0" applyAlignment="1" applyProtection="1">
      <alignment vertical="top" wrapText="1"/>
    </xf>
    <xf numFmtId="0" fontId="0" fillId="0" borderId="0" xfId="0" applyProtection="1">
      <protection locked="0"/>
    </xf>
    <xf numFmtId="0" fontId="4" fillId="2" borderId="0" xfId="0" applyFont="1" applyFill="1" applyAlignment="1" applyProtection="1">
      <alignment vertical="center" wrapText="1"/>
      <protection locked="0"/>
    </xf>
    <xf numFmtId="0" fontId="0" fillId="0" borderId="1" xfId="0" applyBorder="1" applyAlignment="1" applyProtection="1">
      <alignment vertical="top" wrapText="1"/>
      <protection locked="0"/>
    </xf>
    <xf numFmtId="0" fontId="5"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0" fillId="3" borderId="1" xfId="0" applyFill="1" applyBorder="1" applyAlignment="1" applyProtection="1">
      <alignment vertical="top" wrapText="1"/>
      <protection locked="0"/>
    </xf>
    <xf numFmtId="0" fontId="7" fillId="0" borderId="1" xfId="0" applyFont="1" applyBorder="1" applyAlignment="1" applyProtection="1">
      <alignment vertical="top" wrapText="1"/>
      <protection locked="0"/>
    </xf>
    <xf numFmtId="0" fontId="2" fillId="0" borderId="0" xfId="0" applyFont="1" applyProtection="1">
      <protection locked="0"/>
    </xf>
    <xf numFmtId="0" fontId="3" fillId="0" borderId="0" xfId="0" applyFont="1" applyProtection="1">
      <protection locked="0"/>
    </xf>
    <xf numFmtId="0" fontId="10" fillId="0" borderId="0" xfId="1" applyFont="1" applyAlignment="1" applyProtection="1"/>
    <xf numFmtId="0" fontId="4" fillId="2" borderId="0" xfId="0" applyFont="1" applyFill="1" applyProtection="1">
      <protection locked="0"/>
    </xf>
    <xf numFmtId="0" fontId="0" fillId="0" borderId="1" xfId="0" applyBorder="1" applyProtection="1">
      <protection locked="0"/>
    </xf>
    <xf numFmtId="0" fontId="8" fillId="0" borderId="0" xfId="0" applyFont="1" applyProtection="1">
      <protection locked="0"/>
    </xf>
    <xf numFmtId="0" fontId="0" fillId="0" borderId="1" xfId="0" applyBorder="1" applyProtection="1"/>
    <xf numFmtId="0" fontId="8" fillId="0" borderId="1" xfId="0" applyFont="1" applyBorder="1" applyProtection="1"/>
  </cellXfs>
  <cellStyles count="2">
    <cellStyle name="Hipervínculo" xfId="1" builtinId="8"/>
    <cellStyle name="Normal" xfId="0" builtinId="0"/>
  </cellStyles>
  <dxfs count="3">
    <dxf>
      <fill>
        <patternFill patternType="solid">
          <fgColor rgb="FFF6DCD8"/>
        </patternFill>
      </fill>
    </dxf>
    <dxf>
      <fill>
        <patternFill patternType="solid">
          <fgColor rgb="FFF6DCD8"/>
        </patternFill>
      </fill>
    </dxf>
    <dxf>
      <fill>
        <patternFill patternType="solid">
          <fgColor rgb="FFDCEFE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hello@finetic.consulting" TargetMode="External"/><Relationship Id="rId7" Type="http://schemas.openxmlformats.org/officeDocument/2006/relationships/hyperlink" Target="https://www.youtube.com/@fineticconsulting" TargetMode="External"/><Relationship Id="rId2" Type="http://schemas.openxmlformats.org/officeDocument/2006/relationships/hyperlink" Target="https://finetic.consulting/en/contacts/?utm_source=material&amp;utm_medium=dd-checklist&amp;utm_campaign=downloads" TargetMode="External"/><Relationship Id="rId1" Type="http://schemas.openxmlformats.org/officeDocument/2006/relationships/hyperlink" Target="https://finetic.consulting/en/?utm_source=material&amp;utm_medium=dd-checklist&amp;utm_campaign=downloads" TargetMode="External"/><Relationship Id="rId6" Type="http://schemas.openxmlformats.org/officeDocument/2006/relationships/hyperlink" Target="https://www.facebook.com/finetic.consulting" TargetMode="External"/><Relationship Id="rId5" Type="http://schemas.openxmlformats.org/officeDocument/2006/relationships/hyperlink" Target="https://es.linkedin.com/company/finetic-consulting" TargetMode="External"/><Relationship Id="rId10" Type="http://schemas.openxmlformats.org/officeDocument/2006/relationships/image" Target="../media/image1.png"/><Relationship Id="rId4" Type="http://schemas.openxmlformats.org/officeDocument/2006/relationships/hyperlink" Target="https://wa.me/34604470091"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finetic.consulting/en/contacts/?utm_source=material&amp;utm_medium=dd-checklist&amp;utm_campaign=downloads" TargetMode="External"/><Relationship Id="rId3" Type="http://schemas.openxmlformats.org/officeDocument/2006/relationships/hyperlink" Target="mailto:hello@finetic.consulting" TargetMode="External"/><Relationship Id="rId7" Type="http://schemas.openxmlformats.org/officeDocument/2006/relationships/hyperlink" Target="https://www.youtube.com/@fineticconsulting" TargetMode="External"/><Relationship Id="rId2" Type="http://schemas.openxmlformats.org/officeDocument/2006/relationships/hyperlink" Target="https://finetic.consulting/en/contacts/?utm_source=material&amp;utm_medium=dd-checklist&amp;utm_campaign=downloads" TargetMode="External"/><Relationship Id="rId1" Type="http://schemas.openxmlformats.org/officeDocument/2006/relationships/hyperlink" Target="https://finetic.consulting/en/?utm_source=material&amp;utm_medium=dd-checklist&amp;utm_campaign=downloads" TargetMode="External"/><Relationship Id="rId6" Type="http://schemas.openxmlformats.org/officeDocument/2006/relationships/hyperlink" Target="https://www.facebook.com/finetic.consulting" TargetMode="External"/><Relationship Id="rId11" Type="http://schemas.openxmlformats.org/officeDocument/2006/relationships/image" Target="../media/image1.png"/><Relationship Id="rId5" Type="http://schemas.openxmlformats.org/officeDocument/2006/relationships/hyperlink" Target="https://es.linkedin.com/company/finetic-consulting" TargetMode="External"/><Relationship Id="rId10" Type="http://schemas.openxmlformats.org/officeDocument/2006/relationships/vmlDrawing" Target="../drawings/vmlDrawing2.vml"/><Relationship Id="rId4" Type="http://schemas.openxmlformats.org/officeDocument/2006/relationships/hyperlink" Target="https://wa.me/34604470091"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finetic.consulting/en/contacts/?utm_source=material&amp;utm_medium=dd-checklist&amp;utm_campaign=downloads" TargetMode="External"/><Relationship Id="rId4"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workbookViewId="0"/>
  </sheetViews>
  <sheetFormatPr baseColWidth="10" defaultColWidth="8.88671875" defaultRowHeight="14.4" x14ac:dyDescent="0.3"/>
  <cols>
    <col min="1" max="1" width="130" style="2" customWidth="1"/>
    <col min="2" max="16384" width="8.88671875" style="2"/>
  </cols>
  <sheetData>
    <row r="1" spans="1:1" ht="18" x14ac:dyDescent="0.35">
      <c r="A1" s="1" t="s">
        <v>0</v>
      </c>
    </row>
    <row r="3" spans="1:1" ht="17.399999999999999" x14ac:dyDescent="0.35">
      <c r="A3" s="3" t="s">
        <v>1</v>
      </c>
    </row>
    <row r="4" spans="1:1" x14ac:dyDescent="0.3">
      <c r="A4" s="2" t="s">
        <v>2</v>
      </c>
    </row>
    <row r="5" spans="1:1" x14ac:dyDescent="0.3">
      <c r="A5" s="4" t="s">
        <v>3</v>
      </c>
    </row>
    <row r="6" spans="1:1" x14ac:dyDescent="0.3">
      <c r="A6" s="4" t="s">
        <v>4</v>
      </c>
    </row>
    <row r="7" spans="1:1" x14ac:dyDescent="0.3">
      <c r="A7" s="4" t="s">
        <v>5</v>
      </c>
    </row>
    <row r="8" spans="1:1" x14ac:dyDescent="0.3">
      <c r="A8" s="4" t="s">
        <v>6</v>
      </c>
    </row>
    <row r="9" spans="1:1" x14ac:dyDescent="0.3">
      <c r="A9" s="4" t="s">
        <v>7</v>
      </c>
    </row>
    <row r="10" spans="1:1" x14ac:dyDescent="0.3">
      <c r="A10" s="4" t="s">
        <v>8</v>
      </c>
    </row>
    <row r="11" spans="1:1" x14ac:dyDescent="0.3">
      <c r="A11" s="4" t="s">
        <v>9</v>
      </c>
    </row>
    <row r="12" spans="1:1" x14ac:dyDescent="0.3">
      <c r="A12" s="2" t="s">
        <v>10</v>
      </c>
    </row>
    <row r="14" spans="1:1" ht="19.95" customHeight="1" x14ac:dyDescent="0.3">
      <c r="A14" s="5" t="s">
        <v>11</v>
      </c>
    </row>
    <row r="15" spans="1:1" ht="48" customHeight="1" x14ac:dyDescent="0.3">
      <c r="A15" s="5" t="s">
        <v>12</v>
      </c>
    </row>
    <row r="16" spans="1:1" ht="19.95" customHeight="1" x14ac:dyDescent="0.3">
      <c r="A16" s="5" t="s">
        <v>13</v>
      </c>
    </row>
    <row r="17" spans="1:1" ht="19.95" customHeight="1" x14ac:dyDescent="0.3">
      <c r="A17" s="5" t="s">
        <v>14</v>
      </c>
    </row>
    <row r="18" spans="1:1" ht="48" customHeight="1" x14ac:dyDescent="0.3">
      <c r="A18" s="5" t="s">
        <v>15</v>
      </c>
    </row>
    <row r="19" spans="1:1" ht="19.95" customHeight="1" x14ac:dyDescent="0.3">
      <c r="A19" s="5"/>
    </row>
    <row r="20" spans="1:1" ht="48" customHeight="1" x14ac:dyDescent="0.3">
      <c r="A20" s="5" t="s">
        <v>16</v>
      </c>
    </row>
    <row r="21" spans="1:1" ht="48" customHeight="1" x14ac:dyDescent="0.3">
      <c r="A21" s="5" t="s">
        <v>17</v>
      </c>
    </row>
  </sheetData>
  <sheetProtection algorithmName="SHA-512" hashValue="IQNQBngjhLPnDcaUn7w9qrpyUyZMX0JYvvnoiZbWyD6i29KRaPS9Z0XR03iJrp5A4i8CyuF4w8zuxBK8c6Y91A==" saltValue="l6NZzU3xdf1Z9KVX/ogh+w==" spinCount="100000" sheet="1" objects="1" scenarios="1" formatCells="0" formatColumns="0" formatRows="0" insertRows="0" insertHyperlinks="0" deleteRows="0" sort="0" autoFilter="0"/>
  <hyperlinks>
    <hyperlink ref="A5" r:id="rId1" xr:uid="{00000000-0004-0000-0000-000000000000}"/>
    <hyperlink ref="A6" r:id="rId2" xr:uid="{00000000-0004-0000-0000-000001000000}"/>
    <hyperlink ref="A7" r:id="rId3" xr:uid="{00000000-0004-0000-0000-000002000000}"/>
    <hyperlink ref="A8" r:id="rId4" xr:uid="{00000000-0004-0000-0000-000003000000}"/>
    <hyperlink ref="A9" r:id="rId5" xr:uid="{00000000-0004-0000-0000-000004000000}"/>
    <hyperlink ref="A10" r:id="rId6" xr:uid="{00000000-0004-0000-0000-000005000000}"/>
    <hyperlink ref="A11" r:id="rId7" xr:uid="{00000000-0004-0000-0000-000006000000}"/>
  </hyperlinks>
  <pageMargins left="0.75" right="0.75" top="1" bottom="1" header="0.5" footer="0.5"/>
  <pageSetup paperSize="9" orientation="portrait" horizontalDpi="0" verticalDpi="0" r:id="rId8"/>
  <headerFooter scaleWithDoc="0">
    <oddHeader>&amp;C&amp;G</oddHeader>
    <oddFooter>&amp;C&amp;8 Finetic Consulting · finetic.consulting · hello@finetic.consulting · +34 604 47 00 91 (WhatsApp)</oddFooter>
  </headerFooter>
  <legacyDrawingHF r:id="rId9"/>
  <pictur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4"/>
  <sheetViews>
    <sheetView workbookViewId="0">
      <pane xSplit="2" ySplit="3" topLeftCell="C4" activePane="bottomRight" state="frozen"/>
      <selection pane="topRight" activeCell="C1" sqref="C1"/>
      <selection pane="bottomLeft" activeCell="A4" sqref="A4"/>
      <selection pane="bottomRight"/>
    </sheetView>
  </sheetViews>
  <sheetFormatPr baseColWidth="10" defaultColWidth="8.88671875" defaultRowHeight="14.4" x14ac:dyDescent="0.3"/>
  <cols>
    <col min="1" max="1" width="5" style="6" customWidth="1"/>
    <col min="2" max="2" width="22" style="6" customWidth="1"/>
    <col min="3" max="3" width="46" style="6" customWidth="1"/>
    <col min="4" max="5" width="40" style="6" customWidth="1"/>
    <col min="6" max="6" width="16" style="6" customWidth="1"/>
    <col min="7" max="7" width="30" style="6" customWidth="1"/>
    <col min="8" max="16384" width="8.88671875" style="6"/>
  </cols>
  <sheetData>
    <row r="1" spans="1:7" s="2" customFormat="1" ht="18" customHeight="1" x14ac:dyDescent="0.3">
      <c r="A1" s="15" t="s">
        <v>163</v>
      </c>
    </row>
    <row r="2" spans="1:7" ht="6" customHeight="1" x14ac:dyDescent="0.3"/>
    <row r="3" spans="1:7" ht="30" customHeight="1" x14ac:dyDescent="0.3">
      <c r="A3" s="7" t="s">
        <v>18</v>
      </c>
      <c r="B3" s="7" t="s">
        <v>19</v>
      </c>
      <c r="C3" s="7" t="s">
        <v>20</v>
      </c>
      <c r="D3" s="7" t="s">
        <v>21</v>
      </c>
      <c r="E3" s="7" t="s">
        <v>22</v>
      </c>
      <c r="F3" s="7" t="s">
        <v>23</v>
      </c>
      <c r="G3" s="7" t="s">
        <v>24</v>
      </c>
    </row>
    <row r="4" spans="1:7" ht="43.2" x14ac:dyDescent="0.3">
      <c r="A4" s="8">
        <v>1</v>
      </c>
      <c r="B4" s="9" t="s">
        <v>25</v>
      </c>
      <c r="C4" s="8" t="s">
        <v>26</v>
      </c>
      <c r="D4" s="8" t="s">
        <v>27</v>
      </c>
      <c r="E4" s="10" t="s">
        <v>28</v>
      </c>
      <c r="F4" s="11" t="s">
        <v>29</v>
      </c>
      <c r="G4" s="11"/>
    </row>
    <row r="5" spans="1:7" ht="28.8" x14ac:dyDescent="0.3">
      <c r="A5" s="8">
        <v>2</v>
      </c>
      <c r="B5" s="12" t="s">
        <v>25</v>
      </c>
      <c r="C5" s="8" t="s">
        <v>30</v>
      </c>
      <c r="D5" s="8" t="s">
        <v>31</v>
      </c>
      <c r="E5" s="10" t="s">
        <v>32</v>
      </c>
      <c r="F5" s="11" t="s">
        <v>29</v>
      </c>
      <c r="G5" s="11"/>
    </row>
    <row r="6" spans="1:7" ht="28.8" x14ac:dyDescent="0.3">
      <c r="A6" s="8">
        <v>3</v>
      </c>
      <c r="B6" s="12" t="s">
        <v>25</v>
      </c>
      <c r="C6" s="8" t="s">
        <v>33</v>
      </c>
      <c r="D6" s="8" t="s">
        <v>34</v>
      </c>
      <c r="E6" s="10" t="s">
        <v>35</v>
      </c>
      <c r="F6" s="11" t="s">
        <v>29</v>
      </c>
      <c r="G6" s="11"/>
    </row>
    <row r="7" spans="1:7" ht="28.8" x14ac:dyDescent="0.3">
      <c r="A7" s="8">
        <v>4</v>
      </c>
      <c r="B7" s="12" t="s">
        <v>25</v>
      </c>
      <c r="C7" s="8" t="s">
        <v>36</v>
      </c>
      <c r="D7" s="8" t="s">
        <v>37</v>
      </c>
      <c r="E7" s="10" t="s">
        <v>38</v>
      </c>
      <c r="F7" s="11" t="s">
        <v>29</v>
      </c>
      <c r="G7" s="11"/>
    </row>
    <row r="8" spans="1:7" ht="28.8" x14ac:dyDescent="0.3">
      <c r="A8" s="8">
        <v>5</v>
      </c>
      <c r="B8" s="9" t="s">
        <v>39</v>
      </c>
      <c r="C8" s="8" t="s">
        <v>40</v>
      </c>
      <c r="D8" s="8" t="s">
        <v>41</v>
      </c>
      <c r="E8" s="10" t="s">
        <v>42</v>
      </c>
      <c r="F8" s="11" t="s">
        <v>29</v>
      </c>
      <c r="G8" s="11"/>
    </row>
    <row r="9" spans="1:7" ht="28.8" x14ac:dyDescent="0.3">
      <c r="A9" s="8">
        <v>6</v>
      </c>
      <c r="B9" s="12" t="s">
        <v>39</v>
      </c>
      <c r="C9" s="8" t="s">
        <v>43</v>
      </c>
      <c r="D9" s="8" t="s">
        <v>44</v>
      </c>
      <c r="E9" s="10" t="s">
        <v>45</v>
      </c>
      <c r="F9" s="11" t="s">
        <v>29</v>
      </c>
      <c r="G9" s="11"/>
    </row>
    <row r="10" spans="1:7" x14ac:dyDescent="0.3">
      <c r="A10" s="8">
        <v>7</v>
      </c>
      <c r="B10" s="12" t="s">
        <v>39</v>
      </c>
      <c r="C10" s="8" t="s">
        <v>46</v>
      </c>
      <c r="D10" s="8" t="s">
        <v>47</v>
      </c>
      <c r="E10" s="10" t="s">
        <v>48</v>
      </c>
      <c r="F10" s="11" t="s">
        <v>29</v>
      </c>
      <c r="G10" s="11"/>
    </row>
    <row r="11" spans="1:7" x14ac:dyDescent="0.3">
      <c r="A11" s="8">
        <v>8</v>
      </c>
      <c r="B11" s="12" t="s">
        <v>39</v>
      </c>
      <c r="C11" s="8" t="s">
        <v>49</v>
      </c>
      <c r="D11" s="8" t="s">
        <v>50</v>
      </c>
      <c r="E11" s="10" t="s">
        <v>51</v>
      </c>
      <c r="F11" s="11" t="s">
        <v>29</v>
      </c>
      <c r="G11" s="11"/>
    </row>
    <row r="12" spans="1:7" ht="28.8" x14ac:dyDescent="0.3">
      <c r="A12" s="8">
        <v>9</v>
      </c>
      <c r="B12" s="9" t="s">
        <v>52</v>
      </c>
      <c r="C12" s="8" t="s">
        <v>53</v>
      </c>
      <c r="D12" s="8" t="s">
        <v>54</v>
      </c>
      <c r="E12" s="10" t="s">
        <v>55</v>
      </c>
      <c r="F12" s="11" t="s">
        <v>29</v>
      </c>
      <c r="G12" s="11"/>
    </row>
    <row r="13" spans="1:7" ht="28.8" x14ac:dyDescent="0.3">
      <c r="A13" s="8">
        <v>10</v>
      </c>
      <c r="B13" s="12" t="s">
        <v>52</v>
      </c>
      <c r="C13" s="8" t="s">
        <v>56</v>
      </c>
      <c r="D13" s="8" t="s">
        <v>57</v>
      </c>
      <c r="E13" s="10" t="s">
        <v>58</v>
      </c>
      <c r="F13" s="11" t="s">
        <v>29</v>
      </c>
      <c r="G13" s="11"/>
    </row>
    <row r="14" spans="1:7" x14ac:dyDescent="0.3">
      <c r="A14" s="8">
        <v>11</v>
      </c>
      <c r="B14" s="12" t="s">
        <v>52</v>
      </c>
      <c r="C14" s="8" t="s">
        <v>59</v>
      </c>
      <c r="D14" s="8" t="s">
        <v>60</v>
      </c>
      <c r="E14" s="10" t="s">
        <v>61</v>
      </c>
      <c r="F14" s="11" t="s">
        <v>29</v>
      </c>
      <c r="G14" s="11"/>
    </row>
    <row r="15" spans="1:7" ht="28.8" x14ac:dyDescent="0.3">
      <c r="A15" s="8">
        <v>12</v>
      </c>
      <c r="B15" s="12" t="s">
        <v>52</v>
      </c>
      <c r="C15" s="8" t="s">
        <v>62</v>
      </c>
      <c r="D15" s="8" t="s">
        <v>63</v>
      </c>
      <c r="E15" s="10" t="s">
        <v>64</v>
      </c>
      <c r="F15" s="11" t="s">
        <v>29</v>
      </c>
      <c r="G15" s="11"/>
    </row>
    <row r="16" spans="1:7" x14ac:dyDescent="0.3">
      <c r="A16" s="8">
        <v>13</v>
      </c>
      <c r="B16" s="9" t="s">
        <v>65</v>
      </c>
      <c r="C16" s="8" t="s">
        <v>66</v>
      </c>
      <c r="D16" s="8" t="s">
        <v>67</v>
      </c>
      <c r="E16" s="10" t="s">
        <v>68</v>
      </c>
      <c r="F16" s="11" t="s">
        <v>29</v>
      </c>
      <c r="G16" s="11"/>
    </row>
    <row r="17" spans="1:7" ht="28.8" x14ac:dyDescent="0.3">
      <c r="A17" s="8">
        <v>14</v>
      </c>
      <c r="B17" s="12" t="s">
        <v>65</v>
      </c>
      <c r="C17" s="8" t="s">
        <v>69</v>
      </c>
      <c r="D17" s="8" t="s">
        <v>70</v>
      </c>
      <c r="E17" s="10" t="s">
        <v>71</v>
      </c>
      <c r="F17" s="11" t="s">
        <v>29</v>
      </c>
      <c r="G17" s="11"/>
    </row>
    <row r="18" spans="1:7" ht="28.8" x14ac:dyDescent="0.3">
      <c r="A18" s="8">
        <v>15</v>
      </c>
      <c r="B18" s="12" t="s">
        <v>65</v>
      </c>
      <c r="C18" s="8" t="s">
        <v>72</v>
      </c>
      <c r="D18" s="8" t="s">
        <v>73</v>
      </c>
      <c r="E18" s="10" t="s">
        <v>74</v>
      </c>
      <c r="F18" s="11" t="s">
        <v>29</v>
      </c>
      <c r="G18" s="11"/>
    </row>
    <row r="19" spans="1:7" ht="43.2" x14ac:dyDescent="0.3">
      <c r="A19" s="8">
        <v>16</v>
      </c>
      <c r="B19" s="9" t="s">
        <v>75</v>
      </c>
      <c r="C19" s="8" t="s">
        <v>76</v>
      </c>
      <c r="D19" s="8" t="s">
        <v>77</v>
      </c>
      <c r="E19" s="10" t="s">
        <v>78</v>
      </c>
      <c r="F19" s="11" t="s">
        <v>29</v>
      </c>
      <c r="G19" s="11"/>
    </row>
    <row r="20" spans="1:7" x14ac:dyDescent="0.3">
      <c r="A20" s="8">
        <v>17</v>
      </c>
      <c r="B20" s="12" t="s">
        <v>75</v>
      </c>
      <c r="C20" s="8" t="s">
        <v>79</v>
      </c>
      <c r="D20" s="8" t="s">
        <v>80</v>
      </c>
      <c r="E20" s="10" t="s">
        <v>81</v>
      </c>
      <c r="F20" s="11" t="s">
        <v>29</v>
      </c>
      <c r="G20" s="11"/>
    </row>
    <row r="21" spans="1:7" x14ac:dyDescent="0.3">
      <c r="A21" s="8">
        <v>18</v>
      </c>
      <c r="B21" s="9" t="s">
        <v>82</v>
      </c>
      <c r="C21" s="8" t="s">
        <v>83</v>
      </c>
      <c r="D21" s="8" t="s">
        <v>84</v>
      </c>
      <c r="E21" s="10" t="s">
        <v>85</v>
      </c>
      <c r="F21" s="11" t="s">
        <v>29</v>
      </c>
      <c r="G21" s="11"/>
    </row>
    <row r="22" spans="1:7" ht="28.8" x14ac:dyDescent="0.3">
      <c r="A22" s="8">
        <v>19</v>
      </c>
      <c r="B22" s="12" t="s">
        <v>82</v>
      </c>
      <c r="C22" s="8" t="s">
        <v>86</v>
      </c>
      <c r="D22" s="8" t="s">
        <v>87</v>
      </c>
      <c r="E22" s="10" t="s">
        <v>88</v>
      </c>
      <c r="F22" s="11" t="s">
        <v>29</v>
      </c>
      <c r="G22" s="11"/>
    </row>
    <row r="23" spans="1:7" x14ac:dyDescent="0.3">
      <c r="A23" s="8">
        <v>20</v>
      </c>
      <c r="B23" s="12" t="s">
        <v>82</v>
      </c>
      <c r="C23" s="8" t="s">
        <v>89</v>
      </c>
      <c r="D23" s="8" t="s">
        <v>90</v>
      </c>
      <c r="E23" s="10" t="s">
        <v>91</v>
      </c>
      <c r="F23" s="11" t="s">
        <v>29</v>
      </c>
      <c r="G23" s="11"/>
    </row>
    <row r="24" spans="1:7" ht="28.8" x14ac:dyDescent="0.3">
      <c r="A24" s="8">
        <v>21</v>
      </c>
      <c r="B24" s="9" t="s">
        <v>92</v>
      </c>
      <c r="C24" s="8" t="s">
        <v>93</v>
      </c>
      <c r="D24" s="8" t="s">
        <v>94</v>
      </c>
      <c r="E24" s="10" t="s">
        <v>95</v>
      </c>
      <c r="F24" s="11" t="s">
        <v>29</v>
      </c>
      <c r="G24" s="11"/>
    </row>
    <row r="25" spans="1:7" x14ac:dyDescent="0.3">
      <c r="A25" s="8">
        <v>22</v>
      </c>
      <c r="B25" s="12" t="s">
        <v>92</v>
      </c>
      <c r="C25" s="8" t="s">
        <v>96</v>
      </c>
      <c r="D25" s="8" t="s">
        <v>97</v>
      </c>
      <c r="E25" s="10" t="s">
        <v>98</v>
      </c>
      <c r="F25" s="11" t="s">
        <v>29</v>
      </c>
      <c r="G25" s="11"/>
    </row>
    <row r="26" spans="1:7" ht="28.8" x14ac:dyDescent="0.3">
      <c r="A26" s="8">
        <v>23</v>
      </c>
      <c r="B26" s="12" t="s">
        <v>92</v>
      </c>
      <c r="C26" s="8" t="s">
        <v>99</v>
      </c>
      <c r="D26" s="8" t="s">
        <v>100</v>
      </c>
      <c r="E26" s="10" t="s">
        <v>101</v>
      </c>
      <c r="F26" s="11" t="s">
        <v>29</v>
      </c>
      <c r="G26" s="11"/>
    </row>
    <row r="27" spans="1:7" ht="28.8" x14ac:dyDescent="0.3">
      <c r="A27" s="8">
        <v>24</v>
      </c>
      <c r="B27" s="12" t="s">
        <v>92</v>
      </c>
      <c r="C27" s="8" t="s">
        <v>102</v>
      </c>
      <c r="D27" s="8" t="s">
        <v>103</v>
      </c>
      <c r="E27" s="10" t="s">
        <v>104</v>
      </c>
      <c r="F27" s="11" t="s">
        <v>29</v>
      </c>
      <c r="G27" s="11"/>
    </row>
    <row r="28" spans="1:7" ht="28.8" x14ac:dyDescent="0.3">
      <c r="A28" s="8">
        <v>25</v>
      </c>
      <c r="B28" s="12" t="s">
        <v>92</v>
      </c>
      <c r="C28" s="8" t="s">
        <v>105</v>
      </c>
      <c r="D28" s="8" t="s">
        <v>106</v>
      </c>
      <c r="E28" s="10" t="s">
        <v>107</v>
      </c>
      <c r="F28" s="11" t="s">
        <v>29</v>
      </c>
      <c r="G28" s="11"/>
    </row>
    <row r="29" spans="1:7" x14ac:dyDescent="0.3">
      <c r="A29" s="8">
        <v>26</v>
      </c>
      <c r="B29" s="12" t="s">
        <v>92</v>
      </c>
      <c r="C29" s="8" t="s">
        <v>108</v>
      </c>
      <c r="D29" s="8" t="s">
        <v>109</v>
      </c>
      <c r="E29" s="10" t="s">
        <v>110</v>
      </c>
      <c r="F29" s="11" t="s">
        <v>29</v>
      </c>
      <c r="G29" s="11"/>
    </row>
    <row r="30" spans="1:7" ht="43.2" x14ac:dyDescent="0.3">
      <c r="A30" s="8">
        <v>27</v>
      </c>
      <c r="B30" s="9" t="s">
        <v>111</v>
      </c>
      <c r="C30" s="8" t="s">
        <v>112</v>
      </c>
      <c r="D30" s="8" t="s">
        <v>113</v>
      </c>
      <c r="E30" s="10" t="s">
        <v>114</v>
      </c>
      <c r="F30" s="11" t="s">
        <v>29</v>
      </c>
      <c r="G30" s="11"/>
    </row>
    <row r="31" spans="1:7" ht="28.8" x14ac:dyDescent="0.3">
      <c r="A31" s="8">
        <v>28</v>
      </c>
      <c r="B31" s="12" t="s">
        <v>111</v>
      </c>
      <c r="C31" s="8" t="s">
        <v>115</v>
      </c>
      <c r="D31" s="8" t="s">
        <v>116</v>
      </c>
      <c r="E31" s="10" t="s">
        <v>117</v>
      </c>
      <c r="F31" s="11" t="s">
        <v>29</v>
      </c>
      <c r="G31" s="11"/>
    </row>
    <row r="32" spans="1:7" ht="28.8" x14ac:dyDescent="0.3">
      <c r="A32" s="8">
        <v>29</v>
      </c>
      <c r="B32" s="12" t="s">
        <v>111</v>
      </c>
      <c r="C32" s="8" t="s">
        <v>118</v>
      </c>
      <c r="D32" s="8" t="s">
        <v>119</v>
      </c>
      <c r="E32" s="10" t="s">
        <v>120</v>
      </c>
      <c r="F32" s="11" t="s">
        <v>29</v>
      </c>
      <c r="G32" s="11"/>
    </row>
    <row r="33" spans="1:7" ht="28.8" x14ac:dyDescent="0.3">
      <c r="A33" s="8">
        <v>30</v>
      </c>
      <c r="B33" s="12" t="s">
        <v>111</v>
      </c>
      <c r="C33" s="8" t="s">
        <v>121</v>
      </c>
      <c r="D33" s="8" t="s">
        <v>122</v>
      </c>
      <c r="E33" s="10" t="s">
        <v>123</v>
      </c>
      <c r="F33" s="11" t="s">
        <v>29</v>
      </c>
      <c r="G33" s="11"/>
    </row>
    <row r="34" spans="1:7" ht="28.8" x14ac:dyDescent="0.3">
      <c r="A34" s="8">
        <v>31</v>
      </c>
      <c r="B34" s="12" t="s">
        <v>111</v>
      </c>
      <c r="C34" s="8" t="s">
        <v>124</v>
      </c>
      <c r="D34" s="8" t="s">
        <v>125</v>
      </c>
      <c r="E34" s="10" t="s">
        <v>126</v>
      </c>
      <c r="F34" s="11" t="s">
        <v>29</v>
      </c>
      <c r="G34" s="11"/>
    </row>
    <row r="35" spans="1:7" ht="28.8" x14ac:dyDescent="0.3">
      <c r="A35" s="8">
        <v>32</v>
      </c>
      <c r="B35" s="9" t="s">
        <v>127</v>
      </c>
      <c r="C35" s="8" t="s">
        <v>128</v>
      </c>
      <c r="D35" s="8" t="s">
        <v>129</v>
      </c>
      <c r="E35" s="10" t="s">
        <v>130</v>
      </c>
      <c r="F35" s="11" t="s">
        <v>29</v>
      </c>
      <c r="G35" s="11"/>
    </row>
    <row r="36" spans="1:7" x14ac:dyDescent="0.3">
      <c r="A36" s="8">
        <v>33</v>
      </c>
      <c r="B36" s="12" t="s">
        <v>127</v>
      </c>
      <c r="C36" s="8" t="s">
        <v>131</v>
      </c>
      <c r="D36" s="8" t="s">
        <v>132</v>
      </c>
      <c r="E36" s="10" t="s">
        <v>133</v>
      </c>
      <c r="F36" s="11" t="s">
        <v>29</v>
      </c>
      <c r="G36" s="11"/>
    </row>
    <row r="37" spans="1:7" ht="28.8" x14ac:dyDescent="0.3">
      <c r="A37" s="8">
        <v>34</v>
      </c>
      <c r="B37" s="12" t="s">
        <v>127</v>
      </c>
      <c r="C37" s="8" t="s">
        <v>134</v>
      </c>
      <c r="D37" s="8" t="s">
        <v>135</v>
      </c>
      <c r="E37" s="10" t="s">
        <v>136</v>
      </c>
      <c r="F37" s="11" t="s">
        <v>29</v>
      </c>
      <c r="G37" s="11"/>
    </row>
    <row r="38" spans="1:7" ht="28.8" x14ac:dyDescent="0.3">
      <c r="A38" s="8">
        <v>35</v>
      </c>
      <c r="B38" s="9" t="s">
        <v>137</v>
      </c>
      <c r="C38" s="8" t="s">
        <v>138</v>
      </c>
      <c r="D38" s="8" t="s">
        <v>139</v>
      </c>
      <c r="E38" s="10" t="s">
        <v>140</v>
      </c>
      <c r="F38" s="11" t="s">
        <v>29</v>
      </c>
      <c r="G38" s="11"/>
    </row>
    <row r="39" spans="1:7" ht="28.8" x14ac:dyDescent="0.3">
      <c r="A39" s="8">
        <v>36</v>
      </c>
      <c r="B39" s="12" t="s">
        <v>137</v>
      </c>
      <c r="C39" s="8" t="s">
        <v>141</v>
      </c>
      <c r="D39" s="8" t="s">
        <v>142</v>
      </c>
      <c r="E39" s="10" t="s">
        <v>143</v>
      </c>
      <c r="F39" s="11" t="s">
        <v>29</v>
      </c>
      <c r="G39" s="11"/>
    </row>
    <row r="40" spans="1:7" ht="28.8" x14ac:dyDescent="0.3">
      <c r="A40" s="8">
        <v>37</v>
      </c>
      <c r="B40" s="9" t="s">
        <v>144</v>
      </c>
      <c r="C40" s="8" t="s">
        <v>145</v>
      </c>
      <c r="D40" s="8" t="s">
        <v>146</v>
      </c>
      <c r="E40" s="10" t="s">
        <v>147</v>
      </c>
      <c r="F40" s="11" t="s">
        <v>29</v>
      </c>
      <c r="G40" s="11"/>
    </row>
    <row r="41" spans="1:7" ht="28.8" x14ac:dyDescent="0.3">
      <c r="A41" s="8">
        <v>38</v>
      </c>
      <c r="B41" s="12" t="s">
        <v>144</v>
      </c>
      <c r="C41" s="8" t="s">
        <v>148</v>
      </c>
      <c r="D41" s="8" t="s">
        <v>149</v>
      </c>
      <c r="E41" s="10" t="s">
        <v>150</v>
      </c>
      <c r="F41" s="11" t="s">
        <v>29</v>
      </c>
      <c r="G41" s="11"/>
    </row>
    <row r="42" spans="1:7" x14ac:dyDescent="0.3">
      <c r="A42" s="8">
        <v>39</v>
      </c>
      <c r="B42" s="12" t="s">
        <v>144</v>
      </c>
      <c r="C42" s="8" t="s">
        <v>151</v>
      </c>
      <c r="D42" s="8" t="s">
        <v>152</v>
      </c>
      <c r="E42" s="10" t="s">
        <v>153</v>
      </c>
      <c r="F42" s="11" t="s">
        <v>29</v>
      </c>
      <c r="G42" s="11"/>
    </row>
    <row r="43" spans="1:7" ht="28.8" x14ac:dyDescent="0.3">
      <c r="A43" s="8">
        <v>40</v>
      </c>
      <c r="B43" s="9" t="s">
        <v>154</v>
      </c>
      <c r="C43" s="8" t="s">
        <v>155</v>
      </c>
      <c r="D43" s="8" t="s">
        <v>156</v>
      </c>
      <c r="E43" s="10" t="s">
        <v>157</v>
      </c>
      <c r="F43" s="11" t="s">
        <v>29</v>
      </c>
      <c r="G43" s="11"/>
    </row>
    <row r="45" spans="1:7" ht="17.399999999999999" x14ac:dyDescent="0.35">
      <c r="B45" s="13" t="s">
        <v>1</v>
      </c>
    </row>
    <row r="46" spans="1:7" x14ac:dyDescent="0.3">
      <c r="B46" s="6" t="s">
        <v>2</v>
      </c>
    </row>
    <row r="47" spans="1:7" x14ac:dyDescent="0.3">
      <c r="B47" s="14" t="s">
        <v>3</v>
      </c>
    </row>
    <row r="48" spans="1:7" x14ac:dyDescent="0.3">
      <c r="B48" s="14" t="s">
        <v>4</v>
      </c>
    </row>
    <row r="49" spans="2:2" x14ac:dyDescent="0.3">
      <c r="B49" s="14" t="s">
        <v>5</v>
      </c>
    </row>
    <row r="50" spans="2:2" x14ac:dyDescent="0.3">
      <c r="B50" s="14" t="s">
        <v>6</v>
      </c>
    </row>
    <row r="51" spans="2:2" x14ac:dyDescent="0.3">
      <c r="B51" s="14" t="s">
        <v>7</v>
      </c>
    </row>
    <row r="52" spans="2:2" x14ac:dyDescent="0.3">
      <c r="B52" s="14" t="s">
        <v>8</v>
      </c>
    </row>
    <row r="53" spans="2:2" x14ac:dyDescent="0.3">
      <c r="B53" s="14" t="s">
        <v>9</v>
      </c>
    </row>
    <row r="54" spans="2:2" x14ac:dyDescent="0.3">
      <c r="B54" s="6" t="s">
        <v>10</v>
      </c>
    </row>
  </sheetData>
  <sheetProtection algorithmName="SHA-512" hashValue="DaQ3PZMLeQrxgcUX1VbgoEMlXaMMk/nJ4PE+1mzww8WIpjSJcS0BuU57OoweLxmC4ld+Qh2itsuNuUB2E8zBJw==" saltValue="F9BZM3d6HsEHZdpviws9aA==" spinCount="100000" sheet="1" objects="1" scenarios="1" formatCells="0" formatColumns="0" formatRows="0" insertRows="0" insertHyperlinks="0" deleteRows="0" sort="0" autoFilter="0"/>
  <autoFilter ref="A3:G43" xr:uid="{00000000-0009-0000-0000-000001000000}"/>
  <conditionalFormatting sqref="F4:F43">
    <cfRule type="cellIs" dxfId="2" priority="1" operator="equal">
      <formula>"Checked"</formula>
    </cfRule>
    <cfRule type="cellIs" dxfId="1" priority="2" operator="equal">
      <formula>"Problem"</formula>
    </cfRule>
  </conditionalFormatting>
  <dataValidations count="1">
    <dataValidation type="list" allowBlank="1" sqref="F4:F43" xr:uid="{00000000-0002-0000-0100-000000000000}">
      <formula1>"Not requested,Requested,Received,Checked,Problem,Not applicable"</formula1>
    </dataValidation>
  </dataValidations>
  <hyperlinks>
    <hyperlink ref="B47" r:id="rId1" xr:uid="{00000000-0004-0000-0100-000000000000}"/>
    <hyperlink ref="B48" r:id="rId2" xr:uid="{00000000-0004-0000-0100-000001000000}"/>
    <hyperlink ref="B49" r:id="rId3" xr:uid="{00000000-0004-0000-0100-000002000000}"/>
    <hyperlink ref="B50" r:id="rId4" xr:uid="{00000000-0004-0000-0100-000003000000}"/>
    <hyperlink ref="B51" r:id="rId5" xr:uid="{00000000-0004-0000-0100-000004000000}"/>
    <hyperlink ref="B52" r:id="rId6" xr:uid="{00000000-0004-0000-0100-000005000000}"/>
    <hyperlink ref="B53" r:id="rId7" xr:uid="{00000000-0004-0000-0100-000006000000}"/>
    <hyperlink ref="A1" r:id="rId8" tooltip="https://finetic.consulting/en/contacts/?utm_source=material&amp;utm_medium=dd-checklist&amp;utm_campaign=downloads" xr:uid="{4DF1C8FC-E8EF-4C46-B09A-3A41A0E51339}"/>
  </hyperlinks>
  <pageMargins left="0.75" right="0.75" top="1" bottom="1" header="0.5" footer="0.5"/>
  <pageSetup scale="60" fitToHeight="0" orientation="landscape" r:id="rId9"/>
  <headerFooter scaleWithDoc="0">
    <oddHeader>&amp;C&amp;G</oddHeader>
    <oddFooter>&amp;C&amp;8 Finetic Consulting · finetic.consulting · hello@finetic.consulting · +34 604 47 00 91 (WhatsApp)</oddFooter>
  </headerFooter>
  <rowBreaks count="1" manualBreakCount="1">
    <brk id="44" max="16383" man="1"/>
  </rowBreaks>
  <legacyDrawingHF r:id="rId10"/>
  <pictur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workbookViewId="0"/>
  </sheetViews>
  <sheetFormatPr baseColWidth="10" defaultColWidth="8.88671875" defaultRowHeight="14.4" x14ac:dyDescent="0.3"/>
  <cols>
    <col min="1" max="1" width="28" style="6" customWidth="1"/>
    <col min="2" max="5" width="16" style="6" customWidth="1"/>
    <col min="6" max="16384" width="8.88671875" style="6"/>
  </cols>
  <sheetData>
    <row r="1" spans="1:5" s="2" customFormat="1" ht="18" customHeight="1" x14ac:dyDescent="0.3">
      <c r="A1" s="15" t="s">
        <v>163</v>
      </c>
    </row>
    <row r="2" spans="1:5" ht="6" customHeight="1" x14ac:dyDescent="0.3"/>
    <row r="3" spans="1:5" x14ac:dyDescent="0.3">
      <c r="A3" s="16" t="s">
        <v>19</v>
      </c>
      <c r="B3" s="16" t="s">
        <v>158</v>
      </c>
      <c r="C3" s="16" t="s">
        <v>159</v>
      </c>
      <c r="D3" s="16" t="s">
        <v>160</v>
      </c>
      <c r="E3" s="16" t="s">
        <v>161</v>
      </c>
    </row>
    <row r="4" spans="1:5" x14ac:dyDescent="0.3">
      <c r="A4" s="17" t="s">
        <v>25</v>
      </c>
      <c r="B4" s="19">
        <f>COUNTIF(Checklist!$B$4:$B$43,A4)</f>
        <v>4</v>
      </c>
      <c r="C4" s="19">
        <f>COUNTIFS(Checklist!$B$4:$B$43,A4,Checklist!$F$4:$F$43,"Checked")</f>
        <v>0</v>
      </c>
      <c r="D4" s="19">
        <f>COUNTIFS(Checklist!$B$4:$B$43,A4,Checklist!$F$4:$F$43,"Problem")</f>
        <v>0</v>
      </c>
      <c r="E4" s="19">
        <f>COUNTIFS(Checklist!$B$4:$B$43,A4,Checklist!$F$4:$F$43,"Not requested")+COUNTIFS(Checklist!$B$4:$B$43,A4,Checklist!$F$4:$F$43,"Requested")</f>
        <v>4</v>
      </c>
    </row>
    <row r="5" spans="1:5" x14ac:dyDescent="0.3">
      <c r="A5" s="17" t="s">
        <v>39</v>
      </c>
      <c r="B5" s="19">
        <f>COUNTIF(Checklist!$B$4:$B$43,A5)</f>
        <v>4</v>
      </c>
      <c r="C5" s="19">
        <f>COUNTIFS(Checklist!$B$4:$B$43,A5,Checklist!$F$4:$F$43,"Checked")</f>
        <v>0</v>
      </c>
      <c r="D5" s="19">
        <f>COUNTIFS(Checklist!$B$4:$B$43,A5,Checklist!$F$4:$F$43,"Problem")</f>
        <v>0</v>
      </c>
      <c r="E5" s="19">
        <f>COUNTIFS(Checklist!$B$4:$B$43,A5,Checklist!$F$4:$F$43,"Not requested")+COUNTIFS(Checklist!$B$4:$B$43,A5,Checklist!$F$4:$F$43,"Requested")</f>
        <v>4</v>
      </c>
    </row>
    <row r="6" spans="1:5" x14ac:dyDescent="0.3">
      <c r="A6" s="17" t="s">
        <v>52</v>
      </c>
      <c r="B6" s="19">
        <f>COUNTIF(Checklist!$B$4:$B$43,A6)</f>
        <v>4</v>
      </c>
      <c r="C6" s="19">
        <f>COUNTIFS(Checklist!$B$4:$B$43,A6,Checklist!$F$4:$F$43,"Checked")</f>
        <v>0</v>
      </c>
      <c r="D6" s="19">
        <f>COUNTIFS(Checklist!$B$4:$B$43,A6,Checklist!$F$4:$F$43,"Problem")</f>
        <v>0</v>
      </c>
      <c r="E6" s="19">
        <f>COUNTIFS(Checklist!$B$4:$B$43,A6,Checklist!$F$4:$F$43,"Not requested")+COUNTIFS(Checklist!$B$4:$B$43,A6,Checklist!$F$4:$F$43,"Requested")</f>
        <v>4</v>
      </c>
    </row>
    <row r="7" spans="1:5" x14ac:dyDescent="0.3">
      <c r="A7" s="17" t="s">
        <v>65</v>
      </c>
      <c r="B7" s="19">
        <f>COUNTIF(Checklist!$B$4:$B$43,A7)</f>
        <v>3</v>
      </c>
      <c r="C7" s="19">
        <f>COUNTIFS(Checklist!$B$4:$B$43,A7,Checklist!$F$4:$F$43,"Checked")</f>
        <v>0</v>
      </c>
      <c r="D7" s="19">
        <f>COUNTIFS(Checklist!$B$4:$B$43,A7,Checklist!$F$4:$F$43,"Problem")</f>
        <v>0</v>
      </c>
      <c r="E7" s="19">
        <f>COUNTIFS(Checklist!$B$4:$B$43,A7,Checklist!$F$4:$F$43,"Not requested")+COUNTIFS(Checklist!$B$4:$B$43,A7,Checklist!$F$4:$F$43,"Requested")</f>
        <v>3</v>
      </c>
    </row>
    <row r="8" spans="1:5" x14ac:dyDescent="0.3">
      <c r="A8" s="17" t="s">
        <v>75</v>
      </c>
      <c r="B8" s="19">
        <f>COUNTIF(Checklist!$B$4:$B$43,A8)</f>
        <v>2</v>
      </c>
      <c r="C8" s="19">
        <f>COUNTIFS(Checklist!$B$4:$B$43,A8,Checklist!$F$4:$F$43,"Checked")</f>
        <v>0</v>
      </c>
      <c r="D8" s="19">
        <f>COUNTIFS(Checklist!$B$4:$B$43,A8,Checklist!$F$4:$F$43,"Problem")</f>
        <v>0</v>
      </c>
      <c r="E8" s="19">
        <f>COUNTIFS(Checklist!$B$4:$B$43,A8,Checklist!$F$4:$F$43,"Not requested")+COUNTIFS(Checklist!$B$4:$B$43,A8,Checklist!$F$4:$F$43,"Requested")</f>
        <v>2</v>
      </c>
    </row>
    <row r="9" spans="1:5" x14ac:dyDescent="0.3">
      <c r="A9" s="17" t="s">
        <v>82</v>
      </c>
      <c r="B9" s="19">
        <f>COUNTIF(Checklist!$B$4:$B$43,A9)</f>
        <v>3</v>
      </c>
      <c r="C9" s="19">
        <f>COUNTIFS(Checklist!$B$4:$B$43,A9,Checklist!$F$4:$F$43,"Checked")</f>
        <v>0</v>
      </c>
      <c r="D9" s="19">
        <f>COUNTIFS(Checklist!$B$4:$B$43,A9,Checklist!$F$4:$F$43,"Problem")</f>
        <v>0</v>
      </c>
      <c r="E9" s="19">
        <f>COUNTIFS(Checklist!$B$4:$B$43,A9,Checklist!$F$4:$F$43,"Not requested")+COUNTIFS(Checklist!$B$4:$B$43,A9,Checklist!$F$4:$F$43,"Requested")</f>
        <v>3</v>
      </c>
    </row>
    <row r="10" spans="1:5" x14ac:dyDescent="0.3">
      <c r="A10" s="17" t="s">
        <v>92</v>
      </c>
      <c r="B10" s="19">
        <f>COUNTIF(Checklist!$B$4:$B$43,A10)</f>
        <v>6</v>
      </c>
      <c r="C10" s="19">
        <f>COUNTIFS(Checklist!$B$4:$B$43,A10,Checklist!$F$4:$F$43,"Checked")</f>
        <v>0</v>
      </c>
      <c r="D10" s="19">
        <f>COUNTIFS(Checklist!$B$4:$B$43,A10,Checklist!$F$4:$F$43,"Problem")</f>
        <v>0</v>
      </c>
      <c r="E10" s="19">
        <f>COUNTIFS(Checklist!$B$4:$B$43,A10,Checklist!$F$4:$F$43,"Not requested")+COUNTIFS(Checklist!$B$4:$B$43,A10,Checklist!$F$4:$F$43,"Requested")</f>
        <v>6</v>
      </c>
    </row>
    <row r="11" spans="1:5" x14ac:dyDescent="0.3">
      <c r="A11" s="17" t="s">
        <v>111</v>
      </c>
      <c r="B11" s="19">
        <f>COUNTIF(Checklist!$B$4:$B$43,A11)</f>
        <v>5</v>
      </c>
      <c r="C11" s="19">
        <f>COUNTIFS(Checklist!$B$4:$B$43,A11,Checklist!$F$4:$F$43,"Checked")</f>
        <v>0</v>
      </c>
      <c r="D11" s="19">
        <f>COUNTIFS(Checklist!$B$4:$B$43,A11,Checklist!$F$4:$F$43,"Problem")</f>
        <v>0</v>
      </c>
      <c r="E11" s="19">
        <f>COUNTIFS(Checklist!$B$4:$B$43,A11,Checklist!$F$4:$F$43,"Not requested")+COUNTIFS(Checklist!$B$4:$B$43,A11,Checklist!$F$4:$F$43,"Requested")</f>
        <v>5</v>
      </c>
    </row>
    <row r="12" spans="1:5" x14ac:dyDescent="0.3">
      <c r="A12" s="17" t="s">
        <v>127</v>
      </c>
      <c r="B12" s="19">
        <f>COUNTIF(Checklist!$B$4:$B$43,A12)</f>
        <v>3</v>
      </c>
      <c r="C12" s="19">
        <f>COUNTIFS(Checklist!$B$4:$B$43,A12,Checklist!$F$4:$F$43,"Checked")</f>
        <v>0</v>
      </c>
      <c r="D12" s="19">
        <f>COUNTIFS(Checklist!$B$4:$B$43,A12,Checklist!$F$4:$F$43,"Problem")</f>
        <v>0</v>
      </c>
      <c r="E12" s="19">
        <f>COUNTIFS(Checklist!$B$4:$B$43,A12,Checklist!$F$4:$F$43,"Not requested")+COUNTIFS(Checklist!$B$4:$B$43,A12,Checklist!$F$4:$F$43,"Requested")</f>
        <v>3</v>
      </c>
    </row>
    <row r="13" spans="1:5" x14ac:dyDescent="0.3">
      <c r="A13" s="17" t="s">
        <v>137</v>
      </c>
      <c r="B13" s="19">
        <f>COUNTIF(Checklist!$B$4:$B$43,A13)</f>
        <v>2</v>
      </c>
      <c r="C13" s="19">
        <f>COUNTIFS(Checklist!$B$4:$B$43,A13,Checklist!$F$4:$F$43,"Checked")</f>
        <v>0</v>
      </c>
      <c r="D13" s="19">
        <f>COUNTIFS(Checklist!$B$4:$B$43,A13,Checklist!$F$4:$F$43,"Problem")</f>
        <v>0</v>
      </c>
      <c r="E13" s="19">
        <f>COUNTIFS(Checklist!$B$4:$B$43,A13,Checklist!$F$4:$F$43,"Not requested")+COUNTIFS(Checklist!$B$4:$B$43,A13,Checklist!$F$4:$F$43,"Requested")</f>
        <v>2</v>
      </c>
    </row>
    <row r="14" spans="1:5" x14ac:dyDescent="0.3">
      <c r="A14" s="17" t="s">
        <v>144</v>
      </c>
      <c r="B14" s="19">
        <f>COUNTIF(Checklist!$B$4:$B$43,A14)</f>
        <v>3</v>
      </c>
      <c r="C14" s="19">
        <f>COUNTIFS(Checklist!$B$4:$B$43,A14,Checklist!$F$4:$F$43,"Checked")</f>
        <v>0</v>
      </c>
      <c r="D14" s="19">
        <f>COUNTIFS(Checklist!$B$4:$B$43,A14,Checklist!$F$4:$F$43,"Problem")</f>
        <v>0</v>
      </c>
      <c r="E14" s="19">
        <f>COUNTIFS(Checklist!$B$4:$B$43,A14,Checklist!$F$4:$F$43,"Not requested")+COUNTIFS(Checklist!$B$4:$B$43,A14,Checklist!$F$4:$F$43,"Requested")</f>
        <v>3</v>
      </c>
    </row>
    <row r="15" spans="1:5" x14ac:dyDescent="0.3">
      <c r="A15" s="17" t="s">
        <v>154</v>
      </c>
      <c r="B15" s="19">
        <f>COUNTIF(Checklist!$B$4:$B$43,A15)</f>
        <v>1</v>
      </c>
      <c r="C15" s="19">
        <f>COUNTIFS(Checklist!$B$4:$B$43,A15,Checklist!$F$4:$F$43,"Checked")</f>
        <v>0</v>
      </c>
      <c r="D15" s="19">
        <f>COUNTIFS(Checklist!$B$4:$B$43,A15,Checklist!$F$4:$F$43,"Problem")</f>
        <v>0</v>
      </c>
      <c r="E15" s="19">
        <f>COUNTIFS(Checklist!$B$4:$B$43,A15,Checklist!$F$4:$F$43,"Not requested")+COUNTIFS(Checklist!$B$4:$B$43,A15,Checklist!$F$4:$F$43,"Requested")</f>
        <v>1</v>
      </c>
    </row>
    <row r="16" spans="1:5" x14ac:dyDescent="0.3">
      <c r="A16" s="18" t="s">
        <v>162</v>
      </c>
      <c r="B16" s="20">
        <f>SUM(B4:B15)</f>
        <v>40</v>
      </c>
      <c r="C16" s="20">
        <f>SUM(C4:C15)</f>
        <v>0</v>
      </c>
      <c r="D16" s="20">
        <f>SUM(D4:D15)</f>
        <v>0</v>
      </c>
      <c r="E16" s="20">
        <f>SUM(E4:E15)</f>
        <v>40</v>
      </c>
    </row>
  </sheetData>
  <sheetProtection algorithmName="SHA-512" hashValue="TXCkwv6t6FPopqQEzXsSC+ahdyEkjK4ARFnJAbnMobOT4oQgnKlk/6qx+QQUm9WM/N9DmP29VR+pGfljnjv4fg==" saltValue="yR7ZPcTTuyRGkX3U1U+S1A==" spinCount="100000" sheet="1" objects="1" scenarios="1" formatCells="0" formatColumns="0" formatRows="0" insertRows="0" insertHyperlinks="0" deleteRows="0" sort="0" autoFilter="0"/>
  <conditionalFormatting sqref="D4:D16">
    <cfRule type="cellIs" dxfId="0" priority="1" operator="greaterThan">
      <formula>0</formula>
    </cfRule>
  </conditionalFormatting>
  <hyperlinks>
    <hyperlink ref="A1" r:id="rId1" tooltip="https://finetic.consulting/en/contacts/?utm_source=material&amp;utm_medium=dd-checklist&amp;utm_campaign=downloads" xr:uid="{CCEEC298-4E7A-4715-83CC-CFEFCFB4522F}"/>
  </hyperlinks>
  <pageMargins left="0.75" right="0.75" top="1" bottom="1" header="0.5" footer="0.5"/>
  <pageSetup paperSize="9" orientation="portrait" horizontalDpi="0" verticalDpi="0" r:id="rId2"/>
  <headerFooter scaleWithDoc="0">
    <oddHeader>&amp;C&amp;G</oddHeader>
    <oddFooter>&amp;C&amp;8 Finetic Consulting · finetic.consulting · hello@finetic.consulting · +34 604 47 00 91 (WhatsApp)</oddFooter>
  </headerFooter>
  <legacyDrawingHF r:id="rId3"/>
  <pictur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Instructions</vt:lpstr>
      <vt:lpstr>Checklist</vt:lpstr>
      <vt:lpstr>Summary</vt:lpstr>
      <vt:lpstr>Checklist!Títulos_a_imprimir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Дмитрий Дмитрий</cp:lastModifiedBy>
  <dcterms:created xsi:type="dcterms:W3CDTF">2026-10-05T11:48:45Z</dcterms:created>
  <dcterms:modified xsi:type="dcterms:W3CDTF">2026-10-05T12:07:26Z</dcterms:modified>
</cp:coreProperties>
</file>